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intenance Schedule" sheetId="1" r:id="rId4"/>
    <sheet name="Formula Reference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<sst xmlns="http://schemas.openxmlformats.org/spreadsheetml/2006/main" uniqueCount="62">
  <si>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SAMPLE - ILLUSTRATIVE FIGURES. Every share below is a live Excel formula - click any cell to see it.</t>
  </si>
  <si>
    <t>MAINTENANCE SCHEDULE</t>
  </si>
  <si>
    <t>Title:</t>
  </si>
  <si>
    <t>The Naidoo Family</t>
  </si>
  <si>
    <t>Matter No:</t>
  </si>
  <si>
    <t>SAMPLE/2025</t>
  </si>
  <si>
    <t>Month:</t>
  </si>
  <si>
    <t>March 2025</t>
  </si>
  <si>
    <t>Total Portions:</t>
  </si>
  <si>
    <t>Included:</t>
  </si>
  <si>
    <t>1 adult(s) + 2 child(ren)</t>
  </si>
  <si>
    <t>Claimed Portions:</t>
  </si>
  <si>
    <t>4/6</t>
  </si>
  <si>
    <t>Item</t>
  </si>
  <si>
    <t>Description</t>
  </si>
  <si>
    <t>Monthly Amount</t>
  </si>
  <si>
    <t>Your Share</t>
  </si>
  <si>
    <t>Child 1</t>
  </si>
  <si>
    <t>Child 2</t>
  </si>
  <si>
    <t>Total Claimed</t>
  </si>
  <si>
    <t>Housing</t>
  </si>
  <si>
    <t>Rent / Bond</t>
  </si>
  <si>
    <t>Monthly bond repayment</t>
  </si>
  <si>
    <t>Rates &amp; Levies</t>
  </si>
  <si>
    <t>Municipal rates</t>
  </si>
  <si>
    <t>Utilities</t>
  </si>
  <si>
    <t>Electricity</t>
  </si>
  <si>
    <t>Eskom prepaid</t>
  </si>
  <si>
    <t>Water</t>
  </si>
  <si>
    <t>Municipal water</t>
  </si>
  <si>
    <t>Education</t>
  </si>
  <si>
    <t>School Fees</t>
  </si>
  <si>
    <t>Primary school (x2) *</t>
  </si>
  <si>
    <t>After School Care</t>
  </si>
  <si>
    <t>Aftercare programme *</t>
  </si>
  <si>
    <t>Medical</t>
  </si>
  <si>
    <t>Medical Aid</t>
  </si>
  <si>
    <t>Discovery Essential *</t>
  </si>
  <si>
    <t>Medicine</t>
  </si>
  <si>
    <t>Chronic &amp; over-the-counter</t>
  </si>
  <si>
    <t>Transport</t>
  </si>
  <si>
    <t>Vehicle Finance</t>
  </si>
  <si>
    <t>Car instalment</t>
  </si>
  <si>
    <t>Fuel</t>
  </si>
  <si>
    <t>Petrol &amp; tolls</t>
  </si>
  <si>
    <t>Food</t>
  </si>
  <si>
    <t>Groceries</t>
  </si>
  <si>
    <t>Monthly groceries &amp; household</t>
  </si>
  <si>
    <t>Personal</t>
  </si>
  <si>
    <t>Clothing</t>
  </si>
  <si>
    <t>Children's clothing *</t>
  </si>
  <si>
    <t>Entertainment</t>
  </si>
  <si>
    <t>Extramurals &amp; activities *</t>
  </si>
  <si>
    <t>TOTALS</t>
  </si>
  <si>
    <t>Apportionment Formula Reference</t>
  </si>
  <si>
    <t>The South African legal apportionment formula:</t>
  </si>
  <si>
    <t>Each ADULT = 2 portions</t>
  </si>
  <si>
    <t>Each MINOR CHILD = 1 portion</t>
  </si>
  <si>
    <t>Sample household:</t>
  </si>
  <si>
    <t>2 adult(s) x 2 = 4 portions</t>
  </si>
  <si>
    <t>2 child(ren) x 1 = 2 portion(s)</t>
  </si>
  <si>
    <t>Total = 6 portions</t>
  </si>
</sst>
</file>

<file path=xl/styles.xml><?xml version="1.0" encoding="utf-8"?>
<styleSheet xmlns="http://schemas.openxmlformats.org/spreadsheetml/2006/main">
  <numFmts count="1">
    <numFmt numFmtId="164" formatCode="[$R] #,##0.00"/>
  </numFmts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CC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1F4E79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1F4E79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E0E0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8EFF7"/>
        <bgColor rgb="FF000000"/>
      </patternFill>
    </fill>
    <fill>
      <patternFill patternType="solid">
        <fgColor rgb="FFF2F7FC"/>
        <bgColor rgb="FF000000"/>
      </patternFill>
    </fill>
  </fills>
  <borders count="2">
    <border>
      <left/>
      <right/>
      <top/>
      <bottom/>
      <diagonal/>
    </border>
    <border>
      <left/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4" borderId="0" applyFont="1" applyNumberFormat="0" applyFill="1" applyBorder="0" applyAlignment="0"/>
    <xf xfId="0" fontId="0" numFmtId="0" fillId="5" borderId="0" applyFont="0" applyNumberFormat="0" applyFill="1" applyBorder="0" applyAlignment="0"/>
    <xf xfId="0" fontId="2" numFmtId="0" fillId="0" borderId="1" applyFont="1" applyNumberFormat="0" applyFill="0" applyBorder="1" applyAlignment="0"/>
    <xf xfId="0" fontId="5" numFmtId="164" fillId="4" borderId="0" applyFont="1" applyNumberFormat="1" applyFill="1" applyBorder="0" applyAlignment="0"/>
    <xf xfId="0" fontId="0" numFmtId="164" fillId="0" borderId="0" applyFont="0" applyNumberFormat="1" applyFill="0" applyBorder="0" applyAlignment="0"/>
    <xf xfId="0" fontId="0" numFmtId="164" fillId="5" borderId="0" applyFont="0" applyNumberFormat="1" applyFill="1" applyBorder="0" applyAlignment="0"/>
    <xf xfId="0" fontId="2" numFmtId="164" fillId="0" borderId="1" applyFont="1" applyNumberFormat="1" applyFill="0" applyBorder="1" applyAlignment="0"/>
    <xf xfId="0" fontId="6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1" workbookViewId="0" showGridLines="true" showRowColHeaders="1">
      <pane ySplit="9" activePane="bottomLeft" state="frozen" topLeftCell="A10"/>
      <selection pane="bottomLeft" activeCell="G10" sqref="G10:G30"/>
    </sheetView>
  </sheetViews>
  <sheetFormatPr defaultRowHeight="14.4" outlineLevelRow="0" outlineLevelCol="0"/>
  <cols>
    <col min="1" max="1" width="25" customWidth="true" style="0"/>
    <col min="2" max="2" width="30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7">
      <c r="A1" s="1" t="s">
        <v>0</v>
      </c>
    </row>
    <row r="3" spans="1:7">
      <c r="A3" s="3" t="s">
        <v>1</v>
      </c>
    </row>
    <row r="5" spans="1:7">
      <c r="A5" s="2" t="s">
        <v>2</v>
      </c>
      <c r="B5" t="s">
        <v>3</v>
      </c>
      <c r="D5" s="2" t="s">
        <v>8</v>
      </c>
      <c r="E5">
        <v>6</v>
      </c>
    </row>
    <row r="6" spans="1:7">
      <c r="A6" s="2" t="s">
        <v>4</v>
      </c>
      <c r="B6" t="s">
        <v>5</v>
      </c>
      <c r="D6" s="2" t="s">
        <v>9</v>
      </c>
      <c r="E6" t="s">
        <v>10</v>
      </c>
    </row>
    <row r="7" spans="1:7">
      <c r="A7" s="2" t="s">
        <v>6</v>
      </c>
      <c r="B7" t="s">
        <v>7</v>
      </c>
      <c r="D7" s="2" t="s">
        <v>11</v>
      </c>
      <c r="E7" t="s">
        <v>12</v>
      </c>
    </row>
    <row r="9" spans="1:7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18</v>
      </c>
      <c r="G9" s="4" t="s">
        <v>19</v>
      </c>
    </row>
    <row r="10" spans="1:7">
      <c r="A10" s="5" t="s">
        <v>20</v>
      </c>
      <c r="B10" s="5"/>
      <c r="C10" s="8"/>
      <c r="D10" s="8"/>
      <c r="E10" s="8"/>
      <c r="F10" s="8"/>
      <c r="G10" s="8"/>
    </row>
    <row r="11" spans="1:7">
      <c r="A11" t="s">
        <v>21</v>
      </c>
      <c r="B11" t="s">
        <v>22</v>
      </c>
      <c r="C11" s="9">
        <v>14500.0</v>
      </c>
      <c r="D11" s="9">
        <f>C11*(2/6)</f>
        <v>4833.33333333333303</v>
      </c>
      <c r="E11" s="9">
        <f>C11*(1/6)</f>
        <v>2416.66666666666652</v>
      </c>
      <c r="F11" s="9">
        <f>C11*(1/6)</f>
        <v>2416.66666666666652</v>
      </c>
      <c r="G11" s="9">
        <f>SUM(D11:F11)</f>
        <v>9666.66666666666606</v>
      </c>
    </row>
    <row r="12" spans="1:7">
      <c r="A12" s="6" t="s">
        <v>23</v>
      </c>
      <c r="B12" s="6" t="s">
        <v>24</v>
      </c>
      <c r="C12" s="10">
        <v>1800.0</v>
      </c>
      <c r="D12" s="10">
        <f>C12*(2/6)</f>
        <v>600</v>
      </c>
      <c r="E12" s="10">
        <f>C12*(1/6)</f>
        <v>300</v>
      </c>
      <c r="F12" s="10">
        <f>C12*(1/6)</f>
        <v>300</v>
      </c>
      <c r="G12" s="10">
        <f>SUM(D12:F12)</f>
        <v>1200</v>
      </c>
    </row>
    <row r="13" spans="1:7">
      <c r="A13" s="5" t="s">
        <v>25</v>
      </c>
      <c r="B13" s="5"/>
      <c r="C13" s="8"/>
      <c r="D13" s="8"/>
      <c r="E13" s="8"/>
      <c r="F13" s="8"/>
      <c r="G13" s="8"/>
    </row>
    <row r="14" spans="1:7">
      <c r="A14" t="s">
        <v>26</v>
      </c>
      <c r="B14" t="s">
        <v>27</v>
      </c>
      <c r="C14" s="9">
        <v>2800.0</v>
      </c>
      <c r="D14" s="9">
        <f>C14*(2/6)</f>
        <v>933.33333333333326</v>
      </c>
      <c r="E14" s="9">
        <f>C14*(1/6)</f>
        <v>466.66666666666663</v>
      </c>
      <c r="F14" s="9">
        <f>C14*(1/6)</f>
        <v>466.66666666666663</v>
      </c>
      <c r="G14" s="9">
        <f>SUM(D14:F14)</f>
        <v>1866.66666666666652</v>
      </c>
    </row>
    <row r="15" spans="1:7">
      <c r="A15" s="6" t="s">
        <v>28</v>
      </c>
      <c r="B15" s="6" t="s">
        <v>29</v>
      </c>
      <c r="C15" s="10">
        <v>950.0</v>
      </c>
      <c r="D15" s="10">
        <f>C15*(2/6)</f>
        <v>316.66666666666663</v>
      </c>
      <c r="E15" s="10">
        <f>C15*(1/6)</f>
        <v>158.33333333333331</v>
      </c>
      <c r="F15" s="10">
        <f>C15*(1/6)</f>
        <v>158.33333333333331</v>
      </c>
      <c r="G15" s="10">
        <f>SUM(D15:F15)</f>
        <v>633.33333333333326</v>
      </c>
    </row>
    <row r="16" spans="1:7">
      <c r="A16" s="5" t="s">
        <v>30</v>
      </c>
      <c r="B16" s="5"/>
      <c r="C16" s="8"/>
      <c r="D16" s="8"/>
      <c r="E16" s="8"/>
      <c r="F16" s="8"/>
      <c r="G16" s="8"/>
    </row>
    <row r="17" spans="1:7">
      <c r="A17" t="s">
        <v>31</v>
      </c>
      <c r="B17" t="s">
        <v>32</v>
      </c>
      <c r="C17" s="9">
        <v>5200.0</v>
      </c>
      <c r="D17" s="9">
        <f>C17*(2/4)</f>
        <v>2600</v>
      </c>
      <c r="E17" s="9">
        <f>C17*(1/4)</f>
        <v>1300</v>
      </c>
      <c r="F17" s="9">
        <f>C17*(1/4)</f>
        <v>1300</v>
      </c>
      <c r="G17" s="9">
        <f>SUM(D17:F17)</f>
        <v>5200</v>
      </c>
    </row>
    <row r="18" spans="1:7">
      <c r="A18" s="6" t="s">
        <v>33</v>
      </c>
      <c r="B18" s="6" t="s">
        <v>34</v>
      </c>
      <c r="C18" s="10">
        <v>1400.0</v>
      </c>
      <c r="D18" s="10">
        <f>C18*(2/4)</f>
        <v>700</v>
      </c>
      <c r="E18" s="10">
        <f>C18*(1/4)</f>
        <v>350</v>
      </c>
      <c r="F18" s="10">
        <f>C18*(1/4)</f>
        <v>350</v>
      </c>
      <c r="G18" s="10">
        <f>SUM(D18:F18)</f>
        <v>1400</v>
      </c>
    </row>
    <row r="19" spans="1:7">
      <c r="A19" s="5" t="s">
        <v>35</v>
      </c>
      <c r="B19" s="5"/>
      <c r="C19" s="8"/>
      <c r="D19" s="8"/>
      <c r="E19" s="8"/>
      <c r="F19" s="8"/>
      <c r="G19" s="8"/>
    </row>
    <row r="20" spans="1:7">
      <c r="A20" t="s">
        <v>36</v>
      </c>
      <c r="B20" t="s">
        <v>37</v>
      </c>
      <c r="C20" s="9">
        <v>4200.0</v>
      </c>
      <c r="D20" s="9">
        <f>C20*(2/4)</f>
        <v>2100</v>
      </c>
      <c r="E20" s="9">
        <f>C20*(1/4)</f>
        <v>1050</v>
      </c>
      <c r="F20" s="9">
        <f>C20*(1/4)</f>
        <v>1050</v>
      </c>
      <c r="G20" s="9">
        <f>SUM(D20:F20)</f>
        <v>4200</v>
      </c>
    </row>
    <row r="21" spans="1:7">
      <c r="A21" s="6" t="s">
        <v>38</v>
      </c>
      <c r="B21" s="6" t="s">
        <v>39</v>
      </c>
      <c r="C21" s="10">
        <v>650.0</v>
      </c>
      <c r="D21" s="10">
        <f>C21*(2/6)</f>
        <v>216.66666666666666</v>
      </c>
      <c r="E21" s="10">
        <f>C21*(1/6)</f>
        <v>108.33333333333333</v>
      </c>
      <c r="F21" s="10">
        <f>C21*(1/6)</f>
        <v>108.33333333333333</v>
      </c>
      <c r="G21" s="10">
        <f>SUM(D21:F21)</f>
        <v>433.33333333333331</v>
      </c>
    </row>
    <row r="22" spans="1:7">
      <c r="A22" s="5" t="s">
        <v>40</v>
      </c>
      <c r="B22" s="5"/>
      <c r="C22" s="8"/>
      <c r="D22" s="8"/>
      <c r="E22" s="8"/>
      <c r="F22" s="8"/>
      <c r="G22" s="8"/>
    </row>
    <row r="23" spans="1:7">
      <c r="A23" t="s">
        <v>41</v>
      </c>
      <c r="B23" t="s">
        <v>42</v>
      </c>
      <c r="C23" s="9">
        <v>5800.0</v>
      </c>
      <c r="D23" s="9">
        <f>C23*(2/6)</f>
        <v>1933.33333333333326</v>
      </c>
      <c r="E23" s="9">
        <f>C23*(1/6)</f>
        <v>966.66666666666663</v>
      </c>
      <c r="F23" s="9">
        <f>C23*(1/6)</f>
        <v>966.66666666666663</v>
      </c>
      <c r="G23" s="9">
        <f>SUM(D23:F23)</f>
        <v>3866.66666666666652</v>
      </c>
    </row>
    <row r="24" spans="1:7">
      <c r="A24" s="6" t="s">
        <v>43</v>
      </c>
      <c r="B24" s="6" t="s">
        <v>44</v>
      </c>
      <c r="C24" s="10">
        <v>2200.0</v>
      </c>
      <c r="D24" s="10">
        <f>C24*(2/6)</f>
        <v>733.33333333333326</v>
      </c>
      <c r="E24" s="10">
        <f>C24*(1/6)</f>
        <v>366.66666666666663</v>
      </c>
      <c r="F24" s="10">
        <f>C24*(1/6)</f>
        <v>366.66666666666663</v>
      </c>
      <c r="G24" s="10">
        <f>SUM(D24:F24)</f>
        <v>1466.66666666666652</v>
      </c>
    </row>
    <row r="25" spans="1:7">
      <c r="A25" s="5" t="s">
        <v>45</v>
      </c>
      <c r="B25" s="5"/>
      <c r="C25" s="8"/>
      <c r="D25" s="8"/>
      <c r="E25" s="8"/>
      <c r="F25" s="8"/>
      <c r="G25" s="8"/>
    </row>
    <row r="26" spans="1:7">
      <c r="A26" t="s">
        <v>46</v>
      </c>
      <c r="B26" t="s">
        <v>47</v>
      </c>
      <c r="C26" s="9">
        <v>6500.0</v>
      </c>
      <c r="D26" s="9">
        <f>C26*(2/6)</f>
        <v>2166.66666666666652</v>
      </c>
      <c r="E26" s="9">
        <f>C26*(1/6)</f>
        <v>1083.33333333333326</v>
      </c>
      <c r="F26" s="9">
        <f>C26*(1/6)</f>
        <v>1083.33333333333326</v>
      </c>
      <c r="G26" s="9">
        <f>SUM(D26:F26)</f>
        <v>4333.33333333333303</v>
      </c>
    </row>
    <row r="27" spans="1:7">
      <c r="A27" s="5" t="s">
        <v>48</v>
      </c>
      <c r="B27" s="5"/>
      <c r="C27" s="8"/>
      <c r="D27" s="8"/>
      <c r="E27" s="8"/>
      <c r="F27" s="8"/>
      <c r="G27" s="8"/>
    </row>
    <row r="28" spans="1:7">
      <c r="A28" t="s">
        <v>49</v>
      </c>
      <c r="B28" t="s">
        <v>50</v>
      </c>
      <c r="C28" s="9">
        <v>1200.0</v>
      </c>
      <c r="D28" s="9">
        <f>C28*(2/4)</f>
        <v>600</v>
      </c>
      <c r="E28" s="9">
        <f>C28*(1/4)</f>
        <v>300</v>
      </c>
      <c r="F28" s="9">
        <f>C28*(1/4)</f>
        <v>300</v>
      </c>
      <c r="G28" s="9">
        <f>SUM(D28:F28)</f>
        <v>1200</v>
      </c>
    </row>
    <row r="29" spans="1:7">
      <c r="A29" s="6" t="s">
        <v>51</v>
      </c>
      <c r="B29" s="6" t="s">
        <v>52</v>
      </c>
      <c r="C29" s="10">
        <v>900.0</v>
      </c>
      <c r="D29" s="10">
        <f>C29*(2/4)</f>
        <v>450</v>
      </c>
      <c r="E29" s="10">
        <f>C29*(1/4)</f>
        <v>225</v>
      </c>
      <c r="F29" s="10">
        <f>C29*(1/4)</f>
        <v>225</v>
      </c>
      <c r="G29" s="10">
        <f>SUM(D29:F29)</f>
        <v>900</v>
      </c>
    </row>
    <row r="30" spans="1:7">
      <c r="A30" s="7" t="s">
        <v>53</v>
      </c>
      <c r="B30" s="7"/>
      <c r="C30" s="11">
        <f>SUBTOTAL(9,C10:C29)</f>
        <v>48100</v>
      </c>
      <c r="D30" s="11">
        <f>SUBTOTAL(9,D10:D29)</f>
        <v>18183.33333333333212</v>
      </c>
      <c r="E30" s="11">
        <f>SUBTOTAL(9,E10:E29)</f>
        <v>9091.66666666666606</v>
      </c>
      <c r="F30" s="11">
        <f>SUBTOTAL(9,F10:F29)</f>
        <v>9091.66666666666606</v>
      </c>
      <c r="G30" s="11">
        <f>SUBTOTAL(9,G10:G29)</f>
        <v>36366.66666666666424</v>
      </c>
    </row>
  </sheetData>
  <mergeCells>
    <mergeCell ref="A1:G1"/>
    <mergeCell ref="A3:F3"/>
    <mergeCell ref="A10:G10"/>
    <mergeCell ref="A13:G13"/>
    <mergeCell ref="A16:G16"/>
    <mergeCell ref="A19:G19"/>
    <mergeCell ref="A22:G22"/>
    <mergeCell ref="A25:G25"/>
    <mergeCell ref="A27:G2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11"/>
  <sheetViews>
    <sheetView tabSelected="0" workbookViewId="0" showGridLines="true" showRowColHeaders="1">
      <selection activeCell="A11" sqref="A11"/>
    </sheetView>
  </sheetViews>
  <sheetFormatPr defaultRowHeight="14.4" outlineLevelRow="0" outlineLevelCol="0"/>
  <cols>
    <col min="1" max="1" width="60" customWidth="true" style="0"/>
  </cols>
  <sheetData>
    <row r="1" spans="1:1">
      <c r="A1" s="12" t="s">
        <v>54</v>
      </c>
    </row>
    <row r="3" spans="1:1">
      <c r="A3" t="s">
        <v>55</v>
      </c>
    </row>
    <row r="5" spans="1:1">
      <c r="A5" s="2" t="s">
        <v>56</v>
      </c>
    </row>
    <row r="6" spans="1:1">
      <c r="A6" s="2" t="s">
        <v>57</v>
      </c>
    </row>
    <row r="8" spans="1:1">
      <c r="A8" s="2" t="s">
        <v>58</v>
      </c>
    </row>
    <row r="9" spans="1:1">
      <c r="A9" t="s">
        <v>59</v>
      </c>
    </row>
    <row r="10" spans="1:1">
      <c r="A10" t="s">
        <v>60</v>
      </c>
    </row>
    <row r="11" spans="1:1">
      <c r="A11" s="2" t="s">
        <v>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Maintenance Schedule</vt:lpstr>
      <vt:lpstr>Formula Reference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MMaintenance</dc:creator>
  <cp:lastModifiedBy>Unknown Creator</cp:lastModifiedBy>
  <dcterms:created xsi:type="dcterms:W3CDTF">2026-07-09T16:21:20+02:00</dcterms:created>
  <dcterms:modified xsi:type="dcterms:W3CDTF">2026-07-09T16:21:20+02:00</dcterms:modified>
  <dc:title>Sample Maintenance Schedule</dc:title>
  <dc:description>Sample schedule generated by MMaintenance</dc:description>
  <dc:subject/>
  <cp:keywords/>
  <cp:category/>
</cp:coreProperties>
</file>